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psdsor" ContentType="application/vnd.openxmlformats-package.digital-signature-origin"/>
  <Default Extension="psdsxs" ContentType="application/vnd.openxmlformats-package.digital-signature-xmlsignatur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3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1" /><Relationship Type="http://schemas.openxmlformats.org/package/2006/relationships/digital-signature/origin" Target="/package/services/digital-signature/origin.psdsor" Id="Rbca2b7edaf334276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2120" windowHeight="9120"/>
  </bookViews>
  <sheets>
    <sheet name="DN - BÁO CÁO KẾT QUẢ KINH DOANH" sheetId="1" r:id="rId1"/>
  </sheets>
  <calcPr calcId="124519"/>
</workbook>
</file>

<file path=xl/calcChain.xml><?xml version="1.0" encoding="utf-8"?>
<calcChain xmlns="http://schemas.openxmlformats.org/spreadsheetml/2006/main">
  <c r="E35" i="1"/>
  <c r="D35"/>
  <c r="E34"/>
  <c r="D34"/>
  <c r="H8"/>
  <c r="F21"/>
  <c r="F10"/>
  <c r="F12" s="1"/>
  <c r="F18" s="1"/>
  <c r="G21"/>
  <c r="G10"/>
  <c r="G12" s="1"/>
  <c r="G18" s="1"/>
  <c r="E10"/>
  <c r="E12" s="1"/>
  <c r="E18" s="1"/>
  <c r="E21"/>
  <c r="D10"/>
  <c r="D12" s="1"/>
  <c r="D18" s="1"/>
  <c r="D21"/>
  <c r="H27"/>
  <c r="I27"/>
  <c r="E23" l="1"/>
  <c r="E26" s="1"/>
  <c r="E29" s="1"/>
  <c r="D23"/>
  <c r="D26" s="1"/>
  <c r="G23"/>
  <c r="G26" s="1"/>
  <c r="G29" s="1"/>
  <c r="F23"/>
  <c r="H24" l="1"/>
  <c r="F26"/>
  <c r="D29"/>
  <c r="F29" l="1"/>
</calcChain>
</file>

<file path=xl/sharedStrings.xml><?xml version="1.0" encoding="utf-8"?>
<sst xmlns="http://schemas.openxmlformats.org/spreadsheetml/2006/main" count="74" uniqueCount="74">
  <si>
    <t>Chỉ tiêu</t>
  </si>
  <si>
    <t>Mã chỉ tiêu</t>
  </si>
  <si>
    <t>Thuyết minh</t>
  </si>
  <si>
    <t>1. Doanh thu bán hàng và cung cấp dịch vụ</t>
  </si>
  <si>
    <t>01</t>
  </si>
  <si>
    <t>2. Các khoản giảm trừ doanh thu</t>
  </si>
  <si>
    <t>02</t>
  </si>
  <si>
    <t>10</t>
  </si>
  <si>
    <t>4. Giá vốn hàng bán</t>
  </si>
  <si>
    <t>11</t>
  </si>
  <si>
    <t>5. Lợi nhuận gộp về bán hàng và cung cấp dịch vụ(20=10-11)</t>
  </si>
  <si>
    <t>20</t>
  </si>
  <si>
    <t>6. Doanh thu hoạt động tài chính</t>
  </si>
  <si>
    <t>21</t>
  </si>
  <si>
    <t>7. Chi phí tài chính</t>
  </si>
  <si>
    <t>22</t>
  </si>
  <si>
    <t xml:space="preserve">  - Trong đó: Chi phí lãi vay</t>
  </si>
  <si>
    <t>23</t>
  </si>
  <si>
    <t>8. Chi phí bán hàng</t>
  </si>
  <si>
    <t>24</t>
  </si>
  <si>
    <t>9. Chi phí quản lý doanh nghiệp</t>
  </si>
  <si>
    <t>25</t>
  </si>
  <si>
    <t>10. Lợi nhuận thuần từ hoạt động kinh doanh{30=20+(21-22) - (24+25)}</t>
  </si>
  <si>
    <t>30</t>
  </si>
  <si>
    <t>11. Thu nhập khác</t>
  </si>
  <si>
    <t>31</t>
  </si>
  <si>
    <t>12. Chi phí khác</t>
  </si>
  <si>
    <t>32</t>
  </si>
  <si>
    <t>13. Lợi nhuận khác(40=31-32)</t>
  </si>
  <si>
    <t>40</t>
  </si>
  <si>
    <t>14. Phần lãi lỗ trong công ty liên kết, liên doanh</t>
  </si>
  <si>
    <t>45</t>
  </si>
  <si>
    <t>15. Tổng lợi nhuận kế toán trước thuế(50=30+40)</t>
  </si>
  <si>
    <t>50</t>
  </si>
  <si>
    <t>16. Chi phí thuế TNDN hiện hành</t>
  </si>
  <si>
    <t>51</t>
  </si>
  <si>
    <t>17. Chi phí thuế TNDN hoãn lại</t>
  </si>
  <si>
    <t>52</t>
  </si>
  <si>
    <t>18. Lợi nhuận sau thuế thu nhập doanh nghiệp(60=50-51-52)</t>
  </si>
  <si>
    <t>60</t>
  </si>
  <si>
    <t>18.1 Lợi nhuận sau thuế của cổ đông thiểu số</t>
  </si>
  <si>
    <t>61</t>
  </si>
  <si>
    <t>18.2 Lợi nhuận sau thuế của cổ đông công ty mẹ</t>
  </si>
  <si>
    <t>62</t>
  </si>
  <si>
    <t>19. Lãi cơ bản trên cổ phiếu(*)</t>
  </si>
  <si>
    <t>70</t>
  </si>
  <si>
    <t>CÔNG TY CỔ PHẦN CHẾ TẠO KẾT CẤU THÉP VNECO.SSM</t>
  </si>
  <si>
    <t>Địa chỉ: Đường số 9 KCN Hòa Khánh - Liên Chiểu - Đà Nẵng</t>
  </si>
  <si>
    <t>Tel:  05113 732998       Fax:  05113 732489</t>
  </si>
  <si>
    <t>Mẫu số: Q - 02d</t>
  </si>
  <si>
    <t>BÁO CÁO TÀI CHÍNH</t>
  </si>
  <si>
    <t>3. Doanh thu thuần về bán hàng và cung cấp dịch vụ (10 =01-02)</t>
  </si>
  <si>
    <t>GIÁM ĐỐC CÔNG TY</t>
  </si>
  <si>
    <t>( Ký, ghi rõ họ tên, đóng dấu )</t>
  </si>
  <si>
    <t>VI.25</t>
  </si>
  <si>
    <t>VI.28</t>
  </si>
  <si>
    <t>VI.29</t>
  </si>
  <si>
    <t>VI.30</t>
  </si>
  <si>
    <t>VI.31</t>
  </si>
  <si>
    <t>VI.33</t>
  </si>
  <si>
    <t>Lập biểu                                                                                Kế toán trưởng</t>
  </si>
  <si>
    <t>Quý này năm trước (VND)</t>
  </si>
  <si>
    <t>Quý này năm nay (VND)</t>
  </si>
  <si>
    <t>Số lũy kế từ đầu năm đến cuối quý này (Năm nay) VND</t>
  </si>
  <si>
    <t>Số lũy kế từ đầu năm đến cuối quý này (Năm trước) VND</t>
  </si>
  <si>
    <t>30/92011</t>
  </si>
  <si>
    <t>CP phát hành</t>
  </si>
  <si>
    <t>CP quỹ</t>
  </si>
  <si>
    <t>CP lưu hành</t>
  </si>
  <si>
    <t>31/12/2010</t>
  </si>
  <si>
    <t>CP lưu hành bình quân</t>
  </si>
  <si>
    <t>Đà Nẵng, ngày 14 tháng 01 năm 2015</t>
  </si>
  <si>
    <t>Quý IV năm tài chính 2014.</t>
  </si>
  <si>
    <t>DN - BÁO CÁO KẾT QUẢ KINH DOANH - QUÝ IV NĂM 2014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</si>
</sst>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0">
    <font>
      <sz val="10"/>
      <name val="Arial"/>
    </font>
    <font>
      <sz val="10"/>
      <name val="Arial"/>
    </font>
    <font>
      <b/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0" borderId="2" xfId="0" applyFont="1" applyBorder="1"/>
    <xf numFmtId="3" fontId="7" fillId="0" borderId="2" xfId="0" applyNumberFormat="1" applyFont="1" applyBorder="1"/>
    <xf numFmtId="0" fontId="7" fillId="0" borderId="3" xfId="0" applyFont="1" applyBorder="1"/>
    <xf numFmtId="3" fontId="7" fillId="0" borderId="3" xfId="0" applyNumberFormat="1" applyFont="1" applyBorder="1"/>
    <xf numFmtId="0" fontId="6" fillId="0" borderId="3" xfId="0" applyFont="1" applyBorder="1"/>
    <xf numFmtId="3" fontId="6" fillId="0" borderId="3" xfId="0" applyNumberFormat="1" applyFont="1" applyBorder="1"/>
    <xf numFmtId="0" fontId="7" fillId="0" borderId="4" xfId="0" applyFont="1" applyBorder="1"/>
    <xf numFmtId="3" fontId="7" fillId="0" borderId="4" xfId="0" applyNumberFormat="1" applyFont="1" applyBorder="1"/>
    <xf numFmtId="0" fontId="9" fillId="0" borderId="3" xfId="0" applyFont="1" applyBorder="1"/>
    <xf numFmtId="164" fontId="6" fillId="0" borderId="0" xfId="1" applyNumberFormat="1" applyFont="1"/>
    <xf numFmtId="164" fontId="2" fillId="0" borderId="0" xfId="0" applyNumberFormat="1" applyFont="1"/>
    <xf numFmtId="43" fontId="2" fillId="0" borderId="0" xfId="0" applyNumberFormat="1" applyFont="1"/>
    <xf numFmtId="2" fontId="2" fillId="0" borderId="0" xfId="0" applyNumberFormat="1" applyFont="1"/>
    <xf numFmtId="3" fontId="2" fillId="0" borderId="0" xfId="0" applyNumberFormat="1" applyFont="1"/>
    <xf numFmtId="4" fontId="2" fillId="0" borderId="0" xfId="0" applyNumberFormat="1" applyFont="1"/>
    <xf numFmtId="37" fontId="7" fillId="0" borderId="3" xfId="0" applyNumberFormat="1" applyFont="1" applyBorder="1"/>
    <xf numFmtId="2" fontId="6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0" xfId="0" applyFont="1" applyBorder="1"/>
    <xf numFmtId="0" fontId="5" fillId="0" borderId="0" xfId="0" applyFont="1"/>
    <xf numFmtId="0" fontId="4" fillId="0" borderId="0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6"/>
  <sheetViews>
    <sheetView tabSelected="1" topLeftCell="B18" workbookViewId="0">
      <selection activeCell="E34" sqref="E34"/>
    </sheetView>
  </sheetViews>
  <sheetFormatPr defaultRowHeight="12"/>
  <cols>
    <col min="1" max="1" width="60.5703125" customWidth="1"/>
    <col min="2" max="2" width="5.140625" customWidth="1"/>
    <col min="3" max="3" width="6.85546875" customWidth="1"/>
    <col min="4" max="4" width="15.42578125" customWidth="1"/>
    <col min="5" max="5" width="14.5703125" customWidth="1"/>
    <col min="6" max="6" width="15.42578125" customWidth="1"/>
    <col min="7" max="7" width="16.7109375" customWidth="1"/>
    <col min="8" max="8" width="12.85546875" bestFit="1" customWidth="1"/>
    <col min="9" max="9" width="10.28515625" bestFit="1" customWidth="1"/>
    <col min="10" max="10" width="14" bestFit="1" customWidth="1"/>
    <col min="11" max="11" width="12.28515625" bestFit="1" customWidth="1"/>
    <col min="12" max="12" width="14" bestFit="1" customWidth="1"/>
  </cols>
  <sheetData>
    <row r="1" spans="1:9" s="1" customFormat="1" ht="12.75">
      <c r="A1" s="28" t="s">
        <v>46</v>
      </c>
      <c r="B1" s="28"/>
      <c r="F1" s="2" t="s">
        <v>50</v>
      </c>
    </row>
    <row r="2" spans="1:9" s="1" customFormat="1" ht="12.75">
      <c r="A2" s="29" t="s">
        <v>47</v>
      </c>
      <c r="B2" s="29"/>
      <c r="F2" s="24" t="s">
        <v>72</v>
      </c>
    </row>
    <row r="3" spans="1:9" s="1" customFormat="1" ht="12.75">
      <c r="A3" s="29" t="s">
        <v>48</v>
      </c>
      <c r="B3" s="29"/>
      <c r="F3" s="3" t="s">
        <v>49</v>
      </c>
    </row>
    <row r="4" spans="1:9" s="1" customFormat="1" ht="12.75"/>
    <row r="5" spans="1:9" ht="20.100000000000001" customHeight="1">
      <c r="A5" s="30" t="s">
        <v>73</v>
      </c>
      <c r="B5" s="30"/>
      <c r="C5" s="30"/>
      <c r="D5" s="30"/>
      <c r="E5" s="30"/>
      <c r="F5" s="30"/>
      <c r="G5" s="30"/>
    </row>
    <row r="7" spans="1:9" s="6" customFormat="1" ht="55.5" customHeight="1">
      <c r="A7" s="4" t="s">
        <v>0</v>
      </c>
      <c r="B7" s="5" t="s">
        <v>1</v>
      </c>
      <c r="C7" s="5" t="s">
        <v>2</v>
      </c>
      <c r="D7" s="5" t="s">
        <v>62</v>
      </c>
      <c r="E7" s="5" t="s">
        <v>61</v>
      </c>
      <c r="F7" s="5" t="s">
        <v>63</v>
      </c>
      <c r="G7" s="5" t="s">
        <v>64</v>
      </c>
      <c r="H7" s="6" t="s">
        <v>69</v>
      </c>
      <c r="I7" s="6" t="s">
        <v>65</v>
      </c>
    </row>
    <row r="8" spans="1:9" s="6" customFormat="1" ht="12.75">
      <c r="A8" s="7" t="s">
        <v>3</v>
      </c>
      <c r="B8" s="7" t="s">
        <v>4</v>
      </c>
      <c r="C8" s="7" t="s">
        <v>54</v>
      </c>
      <c r="D8" s="8">
        <v>84969488140</v>
      </c>
      <c r="E8" s="8">
        <v>78055685056</v>
      </c>
      <c r="F8" s="8">
        <v>220931755638</v>
      </c>
      <c r="G8" s="8">
        <v>267347039539</v>
      </c>
      <c r="H8" s="23">
        <f>D8/E8*100</f>
        <v>108.85752662223102</v>
      </c>
    </row>
    <row r="9" spans="1:9" s="6" customFormat="1" ht="12.75">
      <c r="A9" s="9" t="s">
        <v>5</v>
      </c>
      <c r="B9" s="9" t="s">
        <v>6</v>
      </c>
      <c r="C9" s="9"/>
      <c r="D9" s="10"/>
      <c r="E9" s="10"/>
      <c r="F9" s="10"/>
      <c r="G9" s="10"/>
    </row>
    <row r="10" spans="1:9" s="6" customFormat="1" ht="12.75">
      <c r="A10" s="11" t="s">
        <v>51</v>
      </c>
      <c r="B10" s="11" t="s">
        <v>7</v>
      </c>
      <c r="C10" s="11"/>
      <c r="D10" s="12">
        <f>D8-D9</f>
        <v>84969488140</v>
      </c>
      <c r="E10" s="12">
        <f>E8-E9</f>
        <v>78055685056</v>
      </c>
      <c r="F10" s="12">
        <f>F8-F9</f>
        <v>220931755638</v>
      </c>
      <c r="G10" s="12">
        <f>G8-G9</f>
        <v>267347039539</v>
      </c>
    </row>
    <row r="11" spans="1:9" s="6" customFormat="1" ht="12.75">
      <c r="A11" s="9" t="s">
        <v>8</v>
      </c>
      <c r="B11" s="9" t="s">
        <v>9</v>
      </c>
      <c r="C11" s="9" t="s">
        <v>55</v>
      </c>
      <c r="D11" s="10">
        <v>76366531580</v>
      </c>
      <c r="E11" s="10">
        <v>68273648640</v>
      </c>
      <c r="F11" s="10">
        <v>195045719905</v>
      </c>
      <c r="G11" s="10">
        <v>242038025727</v>
      </c>
    </row>
    <row r="12" spans="1:9" s="6" customFormat="1" ht="12.75">
      <c r="A12" s="11" t="s">
        <v>10</v>
      </c>
      <c r="B12" s="11" t="s">
        <v>11</v>
      </c>
      <c r="C12" s="11"/>
      <c r="D12" s="12">
        <f>D10-D11</f>
        <v>8602956560</v>
      </c>
      <c r="E12" s="12">
        <f>E10-E11</f>
        <v>9782036416</v>
      </c>
      <c r="F12" s="12">
        <f>F10-F11</f>
        <v>25886035733</v>
      </c>
      <c r="G12" s="12">
        <f>G10-G11</f>
        <v>25309013812</v>
      </c>
    </row>
    <row r="13" spans="1:9" s="6" customFormat="1" ht="12.75">
      <c r="A13" s="9" t="s">
        <v>12</v>
      </c>
      <c r="B13" s="9" t="s">
        <v>13</v>
      </c>
      <c r="C13" s="9" t="s">
        <v>56</v>
      </c>
      <c r="D13" s="10">
        <v>16513272</v>
      </c>
      <c r="E13" s="10">
        <v>895627915</v>
      </c>
      <c r="F13" s="10">
        <v>615201943</v>
      </c>
      <c r="G13" s="10">
        <v>1328154205</v>
      </c>
    </row>
    <row r="14" spans="1:9" s="6" customFormat="1" ht="12.75">
      <c r="A14" s="9" t="s">
        <v>14</v>
      </c>
      <c r="B14" s="9" t="s">
        <v>15</v>
      </c>
      <c r="C14" s="9" t="s">
        <v>57</v>
      </c>
      <c r="D14" s="10">
        <v>1002858280</v>
      </c>
      <c r="E14" s="10">
        <v>1205708227</v>
      </c>
      <c r="F14" s="10">
        <v>3150210120</v>
      </c>
      <c r="G14" s="10">
        <v>4092999413</v>
      </c>
    </row>
    <row r="15" spans="1:9" s="6" customFormat="1" ht="12.75">
      <c r="A15" s="9" t="s">
        <v>16</v>
      </c>
      <c r="B15" s="9" t="s">
        <v>17</v>
      </c>
      <c r="C15" s="9"/>
      <c r="D15" s="10">
        <v>838405780</v>
      </c>
      <c r="E15" s="10">
        <v>1178414895</v>
      </c>
      <c r="F15" s="10">
        <v>3333119456</v>
      </c>
      <c r="G15" s="10">
        <v>4187846204</v>
      </c>
    </row>
    <row r="16" spans="1:9" s="6" customFormat="1" ht="12.75">
      <c r="A16" s="9" t="s">
        <v>18</v>
      </c>
      <c r="B16" s="9" t="s">
        <v>19</v>
      </c>
      <c r="C16" s="9"/>
      <c r="D16" s="22">
        <v>3313922960</v>
      </c>
      <c r="E16" s="10">
        <v>2081109551</v>
      </c>
      <c r="F16" s="22">
        <v>9284187675</v>
      </c>
      <c r="G16" s="10">
        <v>4039282060</v>
      </c>
    </row>
    <row r="17" spans="1:12" s="6" customFormat="1" ht="12.75">
      <c r="A17" s="9" t="s">
        <v>20</v>
      </c>
      <c r="B17" s="9" t="s">
        <v>21</v>
      </c>
      <c r="C17" s="9"/>
      <c r="D17" s="10">
        <v>2489595086</v>
      </c>
      <c r="E17" s="10">
        <v>1815807108</v>
      </c>
      <c r="F17" s="10">
        <v>10070586748</v>
      </c>
      <c r="G17" s="10">
        <v>8268200881</v>
      </c>
      <c r="J17" s="16"/>
      <c r="K17" s="16"/>
      <c r="L17" s="16"/>
    </row>
    <row r="18" spans="1:12" s="6" customFormat="1" ht="12.75">
      <c r="A18" s="11" t="s">
        <v>22</v>
      </c>
      <c r="B18" s="11" t="s">
        <v>23</v>
      </c>
      <c r="C18" s="11"/>
      <c r="D18" s="12">
        <f>D12+(D13-D14)-(D17+D16)</f>
        <v>1813093506</v>
      </c>
      <c r="E18" s="12">
        <f>E12+(E13-E14)-(E17+E16)</f>
        <v>5575039445</v>
      </c>
      <c r="F18" s="12">
        <f>F12+(F13-F14)-(F17+F16)</f>
        <v>3996253133</v>
      </c>
      <c r="G18" s="12">
        <f>G12+(G13-G14)-(G17+G16)</f>
        <v>10236685663</v>
      </c>
      <c r="J18" s="16"/>
      <c r="K18" s="16"/>
      <c r="L18" s="16"/>
    </row>
    <row r="19" spans="1:12" s="6" customFormat="1" ht="12.75">
      <c r="A19" s="9" t="s">
        <v>24</v>
      </c>
      <c r="B19" s="9" t="s">
        <v>25</v>
      </c>
      <c r="C19" s="9"/>
      <c r="D19" s="10">
        <v>1173050797</v>
      </c>
      <c r="E19" s="10">
        <v>2239867025</v>
      </c>
      <c r="F19" s="10">
        <v>6975517192</v>
      </c>
      <c r="G19" s="10">
        <v>6144164681</v>
      </c>
      <c r="J19" s="16"/>
      <c r="K19" s="16"/>
      <c r="L19" s="16"/>
    </row>
    <row r="20" spans="1:12" s="6" customFormat="1" ht="12.75">
      <c r="A20" s="9" t="s">
        <v>26</v>
      </c>
      <c r="B20" s="9" t="s">
        <v>27</v>
      </c>
      <c r="C20" s="9"/>
      <c r="D20" s="10">
        <v>40111107</v>
      </c>
      <c r="E20" s="10">
        <v>1356616182</v>
      </c>
      <c r="F20" s="10">
        <v>814817150</v>
      </c>
      <c r="G20" s="10">
        <v>2114196126</v>
      </c>
    </row>
    <row r="21" spans="1:12" s="6" customFormat="1" ht="12.75">
      <c r="A21" s="11" t="s">
        <v>28</v>
      </c>
      <c r="B21" s="11" t="s">
        <v>29</v>
      </c>
      <c r="C21" s="11"/>
      <c r="D21" s="12">
        <f>D19-D20</f>
        <v>1132939690</v>
      </c>
      <c r="E21" s="12">
        <f>E19-E20</f>
        <v>883250843</v>
      </c>
      <c r="F21" s="12">
        <f>F19-F20</f>
        <v>6160700042</v>
      </c>
      <c r="G21" s="12">
        <f>G19-G20</f>
        <v>4029968555</v>
      </c>
    </row>
    <row r="22" spans="1:12" s="6" customFormat="1" ht="12.75">
      <c r="A22" s="9" t="s">
        <v>30</v>
      </c>
      <c r="B22" s="9" t="s">
        <v>31</v>
      </c>
      <c r="C22" s="9"/>
      <c r="D22" s="10">
        <v>0</v>
      </c>
      <c r="E22" s="10">
        <v>0</v>
      </c>
      <c r="F22" s="10">
        <v>0</v>
      </c>
      <c r="G22" s="10">
        <v>0</v>
      </c>
    </row>
    <row r="23" spans="1:12" s="6" customFormat="1" ht="12.75">
      <c r="A23" s="11" t="s">
        <v>32</v>
      </c>
      <c r="B23" s="11" t="s">
        <v>33</v>
      </c>
      <c r="C23" s="11"/>
      <c r="D23" s="12">
        <f>D18+D21</f>
        <v>2946033196</v>
      </c>
      <c r="E23" s="12">
        <f>E18+E21</f>
        <v>6458290288</v>
      </c>
      <c r="F23" s="12">
        <f>F18+F21</f>
        <v>10156953175</v>
      </c>
      <c r="G23" s="12">
        <f>G18+G21</f>
        <v>14266654218</v>
      </c>
    </row>
    <row r="24" spans="1:12" s="6" customFormat="1" ht="12.75">
      <c r="A24" s="9" t="s">
        <v>34</v>
      </c>
      <c r="B24" s="9" t="s">
        <v>35</v>
      </c>
      <c r="C24" s="9" t="s">
        <v>58</v>
      </c>
      <c r="D24" s="10">
        <v>648961193</v>
      </c>
      <c r="E24" s="10">
        <v>1805418157</v>
      </c>
      <c r="F24" s="10">
        <v>2179856182</v>
      </c>
      <c r="G24" s="10">
        <v>3771873418</v>
      </c>
      <c r="H24" s="23">
        <f>D26/E26*100</f>
        <v>49.368904588966451</v>
      </c>
    </row>
    <row r="25" spans="1:12" s="6" customFormat="1" ht="12.75">
      <c r="A25" s="9" t="s">
        <v>36</v>
      </c>
      <c r="B25" s="9" t="s">
        <v>37</v>
      </c>
      <c r="C25" s="9"/>
      <c r="D25" s="10"/>
      <c r="E25" s="10"/>
      <c r="F25" s="10"/>
      <c r="G25" s="10"/>
      <c r="H25" s="16">
        <v>5501024</v>
      </c>
      <c r="I25" s="16">
        <v>5501024</v>
      </c>
      <c r="J25" s="6" t="s">
        <v>66</v>
      </c>
    </row>
    <row r="26" spans="1:12" s="6" customFormat="1" ht="12.75">
      <c r="A26" s="11" t="s">
        <v>38</v>
      </c>
      <c r="B26" s="11" t="s">
        <v>39</v>
      </c>
      <c r="C26" s="15" t="s">
        <v>59</v>
      </c>
      <c r="D26" s="12">
        <f>D23-D24-D25</f>
        <v>2297072003</v>
      </c>
      <c r="E26" s="12">
        <f>E23-E24-E25</f>
        <v>4652872131</v>
      </c>
      <c r="F26" s="12">
        <f>F23-F24-F25</f>
        <v>7977096993</v>
      </c>
      <c r="G26" s="12">
        <f>G23-G24-G25</f>
        <v>10494780800</v>
      </c>
      <c r="H26" s="16">
        <v>3547</v>
      </c>
      <c r="I26" s="16">
        <v>553547</v>
      </c>
      <c r="J26" s="6" t="s">
        <v>67</v>
      </c>
    </row>
    <row r="27" spans="1:12" s="6" customFormat="1" ht="12.75">
      <c r="A27" s="9" t="s">
        <v>40</v>
      </c>
      <c r="B27" s="9" t="s">
        <v>41</v>
      </c>
      <c r="C27" s="9"/>
      <c r="D27" s="10"/>
      <c r="E27" s="10"/>
      <c r="F27" s="10"/>
      <c r="G27" s="10"/>
      <c r="H27" s="16">
        <f>H25-H26</f>
        <v>5497477</v>
      </c>
      <c r="I27" s="16">
        <f>I25-I26</f>
        <v>4947477</v>
      </c>
      <c r="J27" s="6" t="s">
        <v>68</v>
      </c>
    </row>
    <row r="28" spans="1:12" s="6" customFormat="1" ht="12.75">
      <c r="A28" s="9" t="s">
        <v>42</v>
      </c>
      <c r="B28" s="9" t="s">
        <v>43</v>
      </c>
      <c r="C28" s="9"/>
      <c r="D28" s="10"/>
      <c r="E28" s="10"/>
      <c r="F28" s="10"/>
      <c r="G28" s="10"/>
      <c r="H28" s="16">
        <v>3235034</v>
      </c>
      <c r="I28" s="16"/>
      <c r="J28" s="6" t="s">
        <v>70</v>
      </c>
    </row>
    <row r="29" spans="1:12" s="6" customFormat="1" ht="12.75">
      <c r="A29" s="13" t="s">
        <v>44</v>
      </c>
      <c r="B29" s="13" t="s">
        <v>45</v>
      </c>
      <c r="C29" s="13"/>
      <c r="D29" s="14">
        <f>D26/I27</f>
        <v>464.29159812162845</v>
      </c>
      <c r="E29" s="14">
        <f>E26/I27</f>
        <v>940.45351418510893</v>
      </c>
      <c r="F29" s="14">
        <f>F26/I27</f>
        <v>1612.356559312959</v>
      </c>
      <c r="G29" s="14">
        <f>G26/I27</f>
        <v>2121.2389264265403</v>
      </c>
    </row>
    <row r="31" spans="1:12" ht="12.75">
      <c r="E31" s="25" t="s">
        <v>71</v>
      </c>
      <c r="F31" s="26"/>
      <c r="G31" s="26"/>
    </row>
    <row r="32" spans="1:12" ht="12.75">
      <c r="A32" t="s">
        <v>60</v>
      </c>
      <c r="D32" s="19"/>
      <c r="E32" s="26" t="s">
        <v>52</v>
      </c>
      <c r="F32" s="26"/>
      <c r="G32" s="26"/>
      <c r="H32" s="16"/>
    </row>
    <row r="33" spans="4:8">
      <c r="D33" s="20"/>
      <c r="E33" s="27" t="s">
        <v>53</v>
      </c>
      <c r="F33" s="27"/>
      <c r="G33" s="27"/>
    </row>
    <row r="34" spans="4:8">
      <c r="D34" s="21">
        <f>D26/E26*100</f>
        <v>49.368904588966451</v>
      </c>
      <c r="E34" s="21">
        <f>100-D34</f>
        <v>50.631095411033549</v>
      </c>
      <c r="H34" s="17"/>
    </row>
    <row r="35" spans="4:8">
      <c r="D35" s="18">
        <f>D10/E10*100</f>
        <v>108.85752662223102</v>
      </c>
      <c r="E35" s="18">
        <f>D35-100</f>
        <v>8.8575266222310205</v>
      </c>
      <c r="F35" s="17"/>
      <c r="G35" s="18"/>
    </row>
    <row r="36" spans="4:8" ht="12.75">
      <c r="D36" s="19"/>
      <c r="E36" s="16"/>
      <c r="G36" s="21"/>
    </row>
  </sheetData>
  <mergeCells count="7">
    <mergeCell ref="E31:G31"/>
    <mergeCell ref="E32:G32"/>
    <mergeCell ref="E33:G33"/>
    <mergeCell ref="A1:B1"/>
    <mergeCell ref="A2:B2"/>
    <mergeCell ref="A3:B3"/>
    <mergeCell ref="A5:G5"/>
  </mergeCells>
  <phoneticPr fontId="3" type="noConversion"/>
  <pageMargins left="0.26" right="0.26" top="0.38" bottom="0.45" header="0.36" footer="0.23"/>
  <pageSetup orientation="landscape" horizontalDpi="300" verticalDpi="300" r:id="rId1"/>
  <headerFooter alignWithMargins="0">
    <oddFooter>&amp;R- 3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DN - BÁO CÁO KẾT QUẢ KINH DOANH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Smart</cp:lastModifiedBy>
  <cp:lastPrinted>2015-01-12T06:23:30Z</cp:lastPrinted>
  <dcterms:created xsi:type="dcterms:W3CDTF">2013-04-13T06:21:58Z</dcterms:created>
  <dcterms:modified xsi:type="dcterms:W3CDTF">2015-01-12T09:39:09Z</dcterms:modified>
</cp:coreProperties>
</file>

<file path=package/services/digital-signature/_rels/origin.psdsor.rels>&#65279;<?xml version="1.0" encoding="utf-8"?><Relationships xmlns="http://schemas.openxmlformats.org/package/2006/relationships"><Relationship Type="http://schemas.openxmlformats.org/package/2006/relationships/digital-signature/signature" Target="/package/services/digital-signature/xml-signature/66e2742e5c734d009059e97dcbd34836.psdsxs" Id="R7acfac42158e478f" /></Relationships>
</file>